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87E5BD5-6CA8-4364-8F56-530F78588D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C35" i="1" l="1"/>
  <c r="D35" i="1"/>
  <c r="B35" i="1"/>
  <c r="D7" i="1" l="1"/>
  <c r="C17" i="1" l="1"/>
  <c r="C16" i="1" s="1"/>
  <c r="D17" i="1" l="1"/>
  <c r="D16" i="1" s="1"/>
  <c r="D6" i="1" s="1"/>
  <c r="B17" i="1"/>
  <c r="B16" i="1" s="1"/>
  <c r="C7" i="1"/>
  <c r="B7" i="1"/>
  <c r="B6" i="1" l="1"/>
  <c r="B38" i="1" s="1"/>
  <c r="D38" i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<sst xmlns="http://schemas.openxmlformats.org/spreadsheetml/2006/main" count="62" uniqueCount="61">
  <si>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</si>
  <si>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</si>
  <si>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</si>
  <si>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</si>
  <si>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</si>
  <si>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</si>
  <si>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</si>
  <si>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</si>
  <si>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</si>
  <si>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</si>
  <si>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</si>
  <si>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</si>
  <si>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</si>
  <si>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</si>
  <si>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</si>
  <si>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</si>
  <si>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</si>
  <si>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</si>
  <si>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</si>
  <si>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</si>
  <si>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</si>
  <si>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</si>
  <si>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</si>
  <si>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</si>
  <si>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</si>
  <si>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</si>
  <si>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</si>
  <si>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</si>
  <si>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</si>
  <si>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</si>
  <si>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</si>
  <si>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</si>
  <si>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</si>
  <si>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</si>
  <si>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</si>
  <si>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</si>
  <si>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</si>
  <si>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</si>
  <si>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</si>
  <si>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</si>
  <si>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</si>
  <si>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</si>
  <si>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</si>
  <si>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</si>
  <si>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</si>
  <si>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</si>
  <si>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</si>
  <si>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</si>
  <si>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</si>
  <si>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</si>
  <si>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</si>
  <si>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</si>
  <si>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</si>
  <si>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</si>
  <si>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</si>
  <si>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</si>
  <si>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</si>
  <si>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</si>
  <si>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</si>
  <si>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января 2025 года</t>
  </si>
  <si>
    <r>
      <t xml:space="preserve">Капитальные вложения (вид расходов 411,412,414),                                  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</si>
</sst>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I60" sqref="I60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58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59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55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1402750.7000000002</v>
      </c>
      <c r="C6" s="29">
        <f>C7+C16</f>
        <v>1402750.7000000002</v>
      </c>
      <c r="D6" s="29">
        <f>D7+D16</f>
        <v>50670.5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444980.4</v>
      </c>
      <c r="C7" s="29">
        <f>C8+C9+C10+C11+C13+C12+C14+C15</f>
        <v>444980.4</v>
      </c>
      <c r="D7" s="34">
        <f>SUM(D8:D15)</f>
        <v>19445.300000000003</v>
      </c>
      <c r="E7" s="7"/>
    </row>
    <row r="8" spans="1:7" ht="15" x14ac:dyDescent="0.2">
      <c r="A8" s="6" t="s">
        <v>3</v>
      </c>
      <c r="B8" s="30">
        <v>330368</v>
      </c>
      <c r="C8" s="30">
        <v>330368</v>
      </c>
      <c r="D8" s="30">
        <v>12051.7</v>
      </c>
      <c r="E8" s="1"/>
    </row>
    <row r="9" spans="1:7" ht="15" x14ac:dyDescent="0.2">
      <c r="A9" s="6" t="s">
        <v>4</v>
      </c>
      <c r="B9" s="30">
        <v>52788.4</v>
      </c>
      <c r="C9" s="30">
        <v>52788.4</v>
      </c>
      <c r="D9" s="30">
        <v>4468.2</v>
      </c>
      <c r="E9" s="1"/>
    </row>
    <row r="10" spans="1:7" ht="15" x14ac:dyDescent="0.2">
      <c r="A10" s="6" t="s">
        <v>46</v>
      </c>
      <c r="B10" s="30">
        <v>22556</v>
      </c>
      <c r="C10" s="30">
        <v>22556</v>
      </c>
      <c r="D10" s="30">
        <v>2160.4</v>
      </c>
      <c r="E10" s="1"/>
    </row>
    <row r="11" spans="1:7" ht="15" x14ac:dyDescent="0.2">
      <c r="A11" s="6" t="s">
        <v>47</v>
      </c>
      <c r="B11" s="30">
        <v>4490</v>
      </c>
      <c r="C11" s="30">
        <v>4490</v>
      </c>
      <c r="D11" s="30">
        <v>31.7</v>
      </c>
      <c r="E11" s="1"/>
    </row>
    <row r="12" spans="1:7" ht="15" x14ac:dyDescent="0.2">
      <c r="A12" s="6" t="s">
        <v>6</v>
      </c>
      <c r="B12" s="30">
        <v>13058</v>
      </c>
      <c r="C12" s="30">
        <v>13058</v>
      </c>
      <c r="D12" s="30">
        <v>115.8</v>
      </c>
      <c r="E12" s="1"/>
    </row>
    <row r="13" spans="1:7" ht="15" x14ac:dyDescent="0.2">
      <c r="A13" s="6" t="s">
        <v>5</v>
      </c>
      <c r="B13" s="30">
        <v>5991</v>
      </c>
      <c r="C13" s="30">
        <v>5991</v>
      </c>
      <c r="D13" s="30">
        <v>437.6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15729</v>
      </c>
      <c r="C15" s="30">
        <v>15729</v>
      </c>
      <c r="D15" s="33">
        <v>179.9</v>
      </c>
      <c r="E15" s="1"/>
    </row>
    <row r="16" spans="1:7" ht="21.75" customHeight="1" x14ac:dyDescent="0.2">
      <c r="A16" s="5" t="s">
        <v>9</v>
      </c>
      <c r="B16" s="29">
        <f>B17+B24+B26</f>
        <v>957770.3</v>
      </c>
      <c r="C16" s="29">
        <f>C17+C24+C26</f>
        <v>957770.3</v>
      </c>
      <c r="D16" s="29">
        <f>D17+D24+D25+D26</f>
        <v>31225.200000000001</v>
      </c>
      <c r="E16" s="1"/>
    </row>
    <row r="17" spans="1:7" s="22" customFormat="1" ht="30" x14ac:dyDescent="0.2">
      <c r="A17" s="20" t="s">
        <v>10</v>
      </c>
      <c r="B17" s="31">
        <f>B18+B19+B20+B21+B22+B23</f>
        <v>957770.3</v>
      </c>
      <c r="C17" s="31">
        <f>C18+C19+C20+C21+C22+C23</f>
        <v>957770.3</v>
      </c>
      <c r="D17" s="31">
        <f>D18+D19+D20+D21+D22+D23</f>
        <v>32379.200000000001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8616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1640</v>
      </c>
      <c r="D19" s="33">
        <v>145</v>
      </c>
      <c r="E19" s="1"/>
    </row>
    <row r="20" spans="1:7" ht="15" x14ac:dyDescent="0.2">
      <c r="A20" s="6" t="s">
        <v>50</v>
      </c>
      <c r="B20" s="30">
        <v>0</v>
      </c>
      <c r="C20" s="30">
        <v>0</v>
      </c>
      <c r="D20" s="33">
        <v>0</v>
      </c>
      <c r="E20" s="1"/>
    </row>
    <row r="21" spans="1:7" ht="15" x14ac:dyDescent="0.2">
      <c r="A21" s="6" t="s">
        <v>51</v>
      </c>
      <c r="B21" s="30">
        <v>297464.40000000002</v>
      </c>
      <c r="C21" s="30">
        <v>297464.40000000002</v>
      </c>
      <c r="D21" s="33">
        <v>6852.5</v>
      </c>
      <c r="E21" s="1"/>
    </row>
    <row r="22" spans="1:7" ht="15" x14ac:dyDescent="0.2">
      <c r="A22" s="6" t="s">
        <v>52</v>
      </c>
      <c r="B22" s="30">
        <v>466624.7</v>
      </c>
      <c r="C22" s="30">
        <v>466624.7</v>
      </c>
      <c r="D22" s="33">
        <v>16765.7</v>
      </c>
      <c r="E22" s="1"/>
    </row>
    <row r="23" spans="1:7" ht="15" x14ac:dyDescent="0.2">
      <c r="A23" s="6" t="s">
        <v>13</v>
      </c>
      <c r="B23" s="30">
        <v>88648.2</v>
      </c>
      <c r="C23" s="30">
        <v>88648.2</v>
      </c>
      <c r="D23" s="33">
        <v>0</v>
      </c>
      <c r="E23" s="1"/>
    </row>
    <row r="24" spans="1:7" s="22" customFormat="1" ht="45" x14ac:dyDescent="0.2">
      <c r="A24" s="20" t="s">
        <v>14</v>
      </c>
      <c r="B24" s="31"/>
      <c r="C24" s="35"/>
      <c r="D24" s="36">
        <v>-3174.9</v>
      </c>
      <c r="E24" s="21"/>
    </row>
    <row r="25" spans="1:7" s="22" customFormat="1" ht="45" x14ac:dyDescent="0.2">
      <c r="A25" s="20" t="s">
        <v>56</v>
      </c>
      <c r="B25" s="31"/>
      <c r="C25" s="35"/>
      <c r="D25" s="36">
        <v>2020.9</v>
      </c>
      <c r="E25" s="21"/>
    </row>
    <row r="26" spans="1:7" s="22" customFormat="1" ht="24.75" customHeight="1" x14ac:dyDescent="0.2">
      <c r="A26" s="20" t="s">
        <v>15</v>
      </c>
      <c r="B26" s="31"/>
      <c r="C26" s="31"/>
      <c r="D26" s="36"/>
      <c r="E26" s="21"/>
    </row>
    <row r="27" spans="1:7" ht="14.25" x14ac:dyDescent="0.2">
      <c r="A27" s="5" t="s">
        <v>16</v>
      </c>
      <c r="B27" s="29">
        <v>1402750.7</v>
      </c>
      <c r="C27" s="29">
        <v>1435239.3</v>
      </c>
      <c r="D27" s="29">
        <v>41273.1</v>
      </c>
      <c r="E27" s="1"/>
    </row>
    <row r="28" spans="1:7" ht="21" customHeight="1" x14ac:dyDescent="0.2">
      <c r="A28" s="6" t="s">
        <v>43</v>
      </c>
      <c r="B28" s="30">
        <v>187259.5</v>
      </c>
      <c r="C28" s="30">
        <v>187259.5</v>
      </c>
      <c r="D28" s="33">
        <v>3605.4</v>
      </c>
      <c r="E28" s="23"/>
    </row>
    <row r="29" spans="1:7" ht="29.25" x14ac:dyDescent="0.2">
      <c r="A29" s="6" t="s">
        <v>60</v>
      </c>
      <c r="B29" s="30">
        <v>0</v>
      </c>
      <c r="C29" s="30">
        <v>0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0</v>
      </c>
      <c r="C30" s="32">
        <v>0</v>
      </c>
      <c r="D30" s="37">
        <v>0</v>
      </c>
      <c r="E30" s="12"/>
    </row>
    <row r="31" spans="1:7" s="13" customFormat="1" ht="12.75" x14ac:dyDescent="0.2">
      <c r="A31" s="19" t="s">
        <v>38</v>
      </c>
      <c r="B31" s="32">
        <v>130479.4</v>
      </c>
      <c r="C31" s="32">
        <v>162968</v>
      </c>
      <c r="D31" s="38">
        <v>325.10000000000002</v>
      </c>
      <c r="E31" s="12"/>
    </row>
    <row r="32" spans="1:7" s="13" customFormat="1" ht="12.75" x14ac:dyDescent="0.2">
      <c r="A32" s="19" t="s">
        <v>39</v>
      </c>
      <c r="B32" s="32">
        <v>52788.4</v>
      </c>
      <c r="C32" s="32">
        <v>52788.4</v>
      </c>
      <c r="D32" s="38">
        <v>325.10000000000002</v>
      </c>
      <c r="E32" s="12"/>
    </row>
    <row r="33" spans="1:5" s="13" customFormat="1" ht="12.75" x14ac:dyDescent="0.2">
      <c r="A33" s="19" t="s">
        <v>41</v>
      </c>
      <c r="B33" s="32">
        <v>11146</v>
      </c>
      <c r="C33" s="32">
        <v>11146</v>
      </c>
      <c r="D33" s="38">
        <v>496.7</v>
      </c>
      <c r="E33" s="12"/>
    </row>
    <row r="34" spans="1:5" s="13" customFormat="1" ht="15" customHeight="1" x14ac:dyDescent="0.2">
      <c r="A34" s="19" t="s">
        <v>39</v>
      </c>
      <c r="B34" s="32">
        <v>3130</v>
      </c>
      <c r="C34" s="32">
        <v>3130</v>
      </c>
      <c r="D34" s="38">
        <v>496.7</v>
      </c>
      <c r="E34" s="12"/>
    </row>
    <row r="35" spans="1:5" ht="15" x14ac:dyDescent="0.2">
      <c r="A35" s="6" t="s">
        <v>42</v>
      </c>
      <c r="B35" s="30">
        <f>B27-B28-B29-B31-B33</f>
        <v>1073865.8</v>
      </c>
      <c r="C35" s="30">
        <f t="shared" ref="C35:D35" si="0">C27-C28-C29-C31-C33</f>
        <v>1073865.8</v>
      </c>
      <c r="D35" s="30">
        <f t="shared" si="0"/>
        <v>36845.9</v>
      </c>
      <c r="E35" s="1"/>
    </row>
    <row r="36" spans="1:5" ht="30" x14ac:dyDescent="0.2">
      <c r="A36" s="6" t="s">
        <v>44</v>
      </c>
      <c r="B36" s="30">
        <v>4651.8</v>
      </c>
      <c r="C36" s="30">
        <v>4651.8</v>
      </c>
      <c r="D36" s="41">
        <v>269.89999999999998</v>
      </c>
      <c r="E36" s="1"/>
    </row>
    <row r="37" spans="1:5" ht="30" x14ac:dyDescent="0.2">
      <c r="A37" s="6" t="s">
        <v>53</v>
      </c>
      <c r="B37" s="30">
        <v>26131.7</v>
      </c>
      <c r="C37" s="30">
        <v>26131.7</v>
      </c>
      <c r="D37" s="33">
        <v>2826.5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-32488.59999999986</v>
      </c>
      <c r="D38" s="29">
        <f>D6-D27</f>
        <v>9397.4000000000015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32488.6</v>
      </c>
      <c r="D40" s="27">
        <v>-9397.4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32488.6</v>
      </c>
      <c r="D47" s="26">
        <v>-9397.4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39">
        <v>83515.7</v>
      </c>
      <c r="E50" s="1"/>
    </row>
    <row r="51" spans="1:5" ht="15" x14ac:dyDescent="0.2">
      <c r="A51" s="6" t="s">
        <v>28</v>
      </c>
      <c r="B51" s="24"/>
      <c r="C51" s="24"/>
      <c r="D51" s="39">
        <v>34582</v>
      </c>
      <c r="E51" s="1"/>
    </row>
    <row r="52" spans="1:5" ht="15" x14ac:dyDescent="0.2">
      <c r="A52" s="6" t="s">
        <v>29</v>
      </c>
      <c r="B52" s="24"/>
      <c r="C52" s="24"/>
      <c r="D52" s="39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57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1026102.6</v>
      </c>
      <c r="C58" s="26">
        <v>1032220.7</v>
      </c>
      <c r="D58" s="39">
        <v>23526.400000000001</v>
      </c>
      <c r="E58" s="23" t="s">
        <v>54</v>
      </c>
    </row>
    <row r="59" spans="1:5" ht="45" x14ac:dyDescent="0.2">
      <c r="A59" s="6" t="s">
        <v>48</v>
      </c>
      <c r="B59" s="26">
        <v>73966.8</v>
      </c>
      <c r="C59" s="26">
        <v>78507.8</v>
      </c>
      <c r="D59" s="39">
        <v>4263</v>
      </c>
      <c r="E59" s="1"/>
    </row>
    <row r="60" spans="1:5" ht="44.25" x14ac:dyDescent="0.2">
      <c r="A60" s="6" t="s">
        <v>49</v>
      </c>
      <c r="B60" s="30">
        <v>0</v>
      </c>
      <c r="C60" s="30">
        <v>0</v>
      </c>
      <c r="D60" s="33">
        <v>0</v>
      </c>
      <c r="E60" s="1"/>
    </row>
    <row r="61" spans="1:5" ht="30" x14ac:dyDescent="0.2">
      <c r="A61" s="6" t="s">
        <v>45</v>
      </c>
      <c r="B61" s="26">
        <v>26234.2</v>
      </c>
      <c r="C61" s="26">
        <v>26454.9</v>
      </c>
      <c r="D61" s="40">
        <v>2842.5</v>
      </c>
      <c r="E61" s="1"/>
    </row>
    <row r="62" spans="1:5" ht="15" x14ac:dyDescent="0.25">
      <c r="A62" s="9"/>
      <c r="B62" s="16"/>
      <c r="C62" s="16"/>
      <c r="D62" s="40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2025-02-10T11:29:41Z</dcterms:modified>
</cp:coreProperties>
</file>